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'Tabelle1'!$A:$IV</definedName>
  </definedNames>
  <calcPr fullCalcOnLoad="1"/>
</workbook>
</file>

<file path=xl/sharedStrings.xml><?xml version="1.0" encoding="utf-8"?>
<sst xmlns="http://schemas.openxmlformats.org/spreadsheetml/2006/main" count="348" uniqueCount="260">
  <si>
    <t xml:space="preserve">Bauteilliste </t>
  </si>
  <si>
    <t>Atmel Controller Platine</t>
  </si>
  <si>
    <t>Bezeichner</t>
  </si>
  <si>
    <t>Typ</t>
  </si>
  <si>
    <t>Preis</t>
  </si>
  <si>
    <t>Bestellcode</t>
  </si>
  <si>
    <t>IC1</t>
  </si>
  <si>
    <t>Art</t>
  </si>
  <si>
    <t>µController</t>
  </si>
  <si>
    <t>AT89S8252, PDIP</t>
  </si>
  <si>
    <t>AT89S8252 PDIP</t>
  </si>
  <si>
    <t>IC2</t>
  </si>
  <si>
    <t>Y1</t>
  </si>
  <si>
    <t>24 MHz</t>
  </si>
  <si>
    <t>Kondensator</t>
  </si>
  <si>
    <t>1µF / 6.3 V</t>
  </si>
  <si>
    <t>C2, C3</t>
  </si>
  <si>
    <t>Einzelpreis</t>
  </si>
  <si>
    <t>Stückzahl</t>
  </si>
  <si>
    <t>100nF</t>
  </si>
  <si>
    <t>Elektrolytkondensator</t>
  </si>
  <si>
    <t>C14</t>
  </si>
  <si>
    <t>4,7µF / 6.3 V</t>
  </si>
  <si>
    <t>R1</t>
  </si>
  <si>
    <t>10K</t>
  </si>
  <si>
    <t>R2</t>
  </si>
  <si>
    <t>LED1</t>
  </si>
  <si>
    <t>Leuchtdiode</t>
  </si>
  <si>
    <t>LED grün 5mm</t>
  </si>
  <si>
    <t>T1</t>
  </si>
  <si>
    <t>Transistor</t>
  </si>
  <si>
    <t>BC547C</t>
  </si>
  <si>
    <t>D1</t>
  </si>
  <si>
    <t>Diode</t>
  </si>
  <si>
    <t>1N4001</t>
  </si>
  <si>
    <t>10 polig</t>
  </si>
  <si>
    <t>P1</t>
  </si>
  <si>
    <t>1/2 Europlatine 80x50mm</t>
  </si>
  <si>
    <t>IC3</t>
  </si>
  <si>
    <t>Spannungsregler</t>
  </si>
  <si>
    <t>M1, M2, M3, M4</t>
  </si>
  <si>
    <t>M5, M6, M7, M8</t>
  </si>
  <si>
    <t>J4, J5</t>
  </si>
  <si>
    <t>Jumper</t>
  </si>
  <si>
    <t>M13</t>
  </si>
  <si>
    <t>M14</t>
  </si>
  <si>
    <t>Zusatzoption D/A Wandler</t>
  </si>
  <si>
    <t>Zusatzoption A/D Wandler</t>
  </si>
  <si>
    <t>D/A Wandler Maxim</t>
  </si>
  <si>
    <t>A/D Wandler Maxim</t>
  </si>
  <si>
    <t>Schnittstellenbaustein</t>
  </si>
  <si>
    <t>rad 4,7/100</t>
  </si>
  <si>
    <t>rad 1/63</t>
  </si>
  <si>
    <t>rad 100/35</t>
  </si>
  <si>
    <t>100µF / 35V</t>
  </si>
  <si>
    <t>Kerko 33p</t>
  </si>
  <si>
    <t>33pF</t>
  </si>
  <si>
    <t>24-HC18</t>
  </si>
  <si>
    <t>Standardquarz</t>
  </si>
  <si>
    <t>LED 5mm grün</t>
  </si>
  <si>
    <t>Kohleschichtwiderstand, 0,25W 5%</t>
  </si>
  <si>
    <t>1/4W 10K</t>
  </si>
  <si>
    <t>1/4W 470 Ohm</t>
  </si>
  <si>
    <t>Platine, Punktraster, Epoxyd</t>
  </si>
  <si>
    <t>UP931EP</t>
  </si>
  <si>
    <t>-------</t>
  </si>
  <si>
    <t>µA7805</t>
  </si>
  <si>
    <t>Jumper rot</t>
  </si>
  <si>
    <t>Stiftleiste vergoldet gerade 40 polig</t>
  </si>
  <si>
    <t>Stiftl. 40G</t>
  </si>
  <si>
    <t>Präzisionsfassung</t>
  </si>
  <si>
    <t>GS 40P</t>
  </si>
  <si>
    <t>40 polig</t>
  </si>
  <si>
    <t>D-SUB ST 25</t>
  </si>
  <si>
    <t>D-SUB BU 09</t>
  </si>
  <si>
    <t>M15</t>
  </si>
  <si>
    <t>M16</t>
  </si>
  <si>
    <t>Kappe für Sub-D-Verginder</t>
  </si>
  <si>
    <t>25 polig</t>
  </si>
  <si>
    <t>9 polig</t>
  </si>
  <si>
    <t>KAPPE CG9G</t>
  </si>
  <si>
    <t>KAPPE CG25G</t>
  </si>
  <si>
    <t>Sub D Buchse</t>
  </si>
  <si>
    <t xml:space="preserve">Sub D Stecker </t>
  </si>
  <si>
    <t>Wannenstecker</t>
  </si>
  <si>
    <t>WSL 10G</t>
  </si>
  <si>
    <t>AWG 28-10G</t>
  </si>
  <si>
    <t>1m Flachbandkabel</t>
  </si>
  <si>
    <t>15mm</t>
  </si>
  <si>
    <t>DA 15mm</t>
  </si>
  <si>
    <t>Distanzbolzen, 6-Kant M3</t>
  </si>
  <si>
    <t>------</t>
  </si>
  <si>
    <t>20 polig</t>
  </si>
  <si>
    <t>MAX 233CPP</t>
  </si>
  <si>
    <t>MAX 233 CPP</t>
  </si>
  <si>
    <t>IC4</t>
  </si>
  <si>
    <t>IC6</t>
  </si>
  <si>
    <t>IC5</t>
  </si>
  <si>
    <t>M17</t>
  </si>
  <si>
    <t>M18</t>
  </si>
  <si>
    <t>M19</t>
  </si>
  <si>
    <t>SUMME</t>
  </si>
  <si>
    <t>Lieferung innerhalb 24h per Nachname bei Online-Bestellung unter www.reichelt.de</t>
  </si>
  <si>
    <t>Versankosten per Nachname</t>
  </si>
  <si>
    <t>Z1</t>
  </si>
  <si>
    <t>µC Platine</t>
  </si>
  <si>
    <t>Anschlusskabel</t>
  </si>
  <si>
    <t>RN1</t>
  </si>
  <si>
    <t>8x22K 1/8W</t>
  </si>
  <si>
    <t>Widerstandsnetzwerk</t>
  </si>
  <si>
    <t>SIL 9-8 22K</t>
  </si>
  <si>
    <t>Pfostensteckverbinder</t>
  </si>
  <si>
    <t>PFL 10</t>
  </si>
  <si>
    <t>Fassung Doppel-Federkontakt</t>
  </si>
  <si>
    <t>Bemerkung</t>
  </si>
  <si>
    <t>5mm</t>
  </si>
  <si>
    <t>DA 5mm</t>
  </si>
  <si>
    <t>Platinensteckverbinder Satz</t>
  </si>
  <si>
    <t>gewinkelt</t>
  </si>
  <si>
    <t>PS 25/2W</t>
  </si>
  <si>
    <t>Spannungsversorgung</t>
  </si>
  <si>
    <t>B1</t>
  </si>
  <si>
    <t>Batterie</t>
  </si>
  <si>
    <t>B2</t>
  </si>
  <si>
    <t>Akku</t>
  </si>
  <si>
    <t>9 V /110mAh</t>
  </si>
  <si>
    <t>9-Volt-Akku</t>
  </si>
  <si>
    <t>9 V Block</t>
  </si>
  <si>
    <t>PANASONIC Block</t>
  </si>
  <si>
    <t>Anschluss-Chlip</t>
  </si>
  <si>
    <t>B3</t>
  </si>
  <si>
    <t>nicht im Programm</t>
  </si>
  <si>
    <t>wahlweise</t>
  </si>
  <si>
    <t>optional</t>
  </si>
  <si>
    <t xml:space="preserve">8 polig </t>
  </si>
  <si>
    <t>GS 8</t>
  </si>
  <si>
    <t>MAX144ACPA</t>
  </si>
  <si>
    <t>Zusatzoption Referenzspannungsquelle</t>
  </si>
  <si>
    <t>Referenzspannungsquelle</t>
  </si>
  <si>
    <t>MAX874CPA</t>
  </si>
  <si>
    <t>L1</t>
  </si>
  <si>
    <t>3,3µH</t>
  </si>
  <si>
    <t>M20, M21</t>
  </si>
  <si>
    <t>K3, K4</t>
  </si>
  <si>
    <t>Für alle Zusatzoptionen nötig</t>
  </si>
  <si>
    <t>Leiste 1x3polig</t>
  </si>
  <si>
    <t>Drosselspule</t>
  </si>
  <si>
    <t>SMCC 3,30µ</t>
  </si>
  <si>
    <t>J1, J2</t>
  </si>
  <si>
    <t>Maxim direkt</t>
  </si>
  <si>
    <t>GS 20</t>
  </si>
  <si>
    <t>1/2 wird benötigt</t>
  </si>
  <si>
    <t>1/4W 10 Ohm</t>
  </si>
  <si>
    <t>10 Ohm</t>
  </si>
  <si>
    <t>470 Ohm</t>
  </si>
  <si>
    <t>C1, C7</t>
  </si>
  <si>
    <t>C8</t>
  </si>
  <si>
    <t>C9</t>
  </si>
  <si>
    <t>C4, C5, C6, C10</t>
  </si>
  <si>
    <t>C11</t>
  </si>
  <si>
    <t>C12</t>
  </si>
  <si>
    <t>C15</t>
  </si>
  <si>
    <t>Z5U-2,5 47n</t>
  </si>
  <si>
    <t>47nF</t>
  </si>
  <si>
    <t>Z5U-2,5 100n</t>
  </si>
  <si>
    <t>Keramik Kondensator</t>
  </si>
  <si>
    <t>150 Ohm</t>
  </si>
  <si>
    <t>1/4W 150 Ohm</t>
  </si>
  <si>
    <t>MAX517ACPA</t>
  </si>
  <si>
    <t>R3, R4, R5, R6</t>
  </si>
  <si>
    <t>1/4W 330 Ohm</t>
  </si>
  <si>
    <t>330 Ohm</t>
  </si>
  <si>
    <t>R7</t>
  </si>
  <si>
    <t>R8</t>
  </si>
  <si>
    <t>J6</t>
  </si>
  <si>
    <t>J7</t>
  </si>
  <si>
    <t>Leiste 1x1polig</t>
  </si>
  <si>
    <t>J8</t>
  </si>
  <si>
    <t>J9</t>
  </si>
  <si>
    <t>J3</t>
  </si>
  <si>
    <t>SUMME TOTAL</t>
  </si>
  <si>
    <t>J10, J11, J12</t>
  </si>
  <si>
    <t>J13</t>
  </si>
  <si>
    <t>J14</t>
  </si>
  <si>
    <t>C16</t>
  </si>
  <si>
    <t>Zusatzoption LCD Display</t>
  </si>
  <si>
    <t>LCD 162C</t>
  </si>
  <si>
    <t>LCD Display 16 Zeichen 2 Zeilen</t>
  </si>
  <si>
    <t>C13, C17, C18</t>
  </si>
  <si>
    <t>J14, J15, J16, J17</t>
  </si>
  <si>
    <t>SUMME OPTION A/D &amp; D/A</t>
  </si>
  <si>
    <t>R9</t>
  </si>
  <si>
    <t>K5</t>
  </si>
  <si>
    <t>SUMME OPTIONLCD</t>
  </si>
  <si>
    <t>Zusatzoption Input/Output</t>
  </si>
  <si>
    <t>Bargraphanzeige 10 Elemente</t>
  </si>
  <si>
    <t>superrot</t>
  </si>
  <si>
    <t>SRBG 1000</t>
  </si>
  <si>
    <t>D3</t>
  </si>
  <si>
    <t>D2</t>
  </si>
  <si>
    <t>Treiber</t>
  </si>
  <si>
    <t>SUMME OPTION INPUT/OUTPUT</t>
  </si>
  <si>
    <t>Zusatzoption Sensoren</t>
  </si>
  <si>
    <t>Fotowiderstand</t>
  </si>
  <si>
    <t>LDR 07</t>
  </si>
  <si>
    <t>Fotodiode</t>
  </si>
  <si>
    <t>BPW 41</t>
  </si>
  <si>
    <t>Fototransistor</t>
  </si>
  <si>
    <t>BPW 40</t>
  </si>
  <si>
    <t>16polig</t>
  </si>
  <si>
    <t>GS 16</t>
  </si>
  <si>
    <t>20polig</t>
  </si>
  <si>
    <t>C19</t>
  </si>
  <si>
    <t>Jumper-GL rot</t>
  </si>
  <si>
    <t>Jumper mit Grifflasche</t>
  </si>
  <si>
    <t>J30, J31, J32, J33</t>
  </si>
  <si>
    <t>74HC541</t>
  </si>
  <si>
    <t>74HC 541</t>
  </si>
  <si>
    <t>IC7</t>
  </si>
  <si>
    <t>RN2</t>
  </si>
  <si>
    <t>8x470 1/8W</t>
  </si>
  <si>
    <t>SIL 10-9 470 Ohm</t>
  </si>
  <si>
    <t>Temperatursensor</t>
  </si>
  <si>
    <t>KTY 81 -121</t>
  </si>
  <si>
    <t>-1%</t>
  </si>
  <si>
    <t>Hallsensor</t>
  </si>
  <si>
    <t>TLE 4905 L</t>
  </si>
  <si>
    <t>S1</t>
  </si>
  <si>
    <t>S2</t>
  </si>
  <si>
    <t>S3</t>
  </si>
  <si>
    <t>S4</t>
  </si>
  <si>
    <t>S5</t>
  </si>
  <si>
    <t>SUMME OPTION SENSOREN</t>
  </si>
  <si>
    <t>Stiftleiste 1x20polig</t>
  </si>
  <si>
    <t>J18</t>
  </si>
  <si>
    <t>Stiftleiste vergoldet gerade</t>
  </si>
  <si>
    <t>J19</t>
  </si>
  <si>
    <t>Stiftleiste 2x17polig</t>
  </si>
  <si>
    <t>Stiftl. 2x17G</t>
  </si>
  <si>
    <t>Buchsenleist vergoldet gerade</t>
  </si>
  <si>
    <t>Buchsenl. 2x17G</t>
  </si>
  <si>
    <t>Buchsenleiste 2x17polig</t>
  </si>
  <si>
    <t>E1</t>
  </si>
  <si>
    <t>Mini-Dip-Schalter 10 polig</t>
  </si>
  <si>
    <t>NT 10</t>
  </si>
  <si>
    <t>M22, M23</t>
  </si>
  <si>
    <t>L2, L3, L4, L5</t>
  </si>
  <si>
    <t>Reedrelais mit Freilaufdiode, 1 A</t>
  </si>
  <si>
    <t>1 Schliesser</t>
  </si>
  <si>
    <t>DIP 7212-D 5V</t>
  </si>
  <si>
    <t>M24,M25,M26, M27</t>
  </si>
  <si>
    <t>??? 20 pol ???</t>
  </si>
  <si>
    <t>S6</t>
  </si>
  <si>
    <t>Reed Kontakt</t>
  </si>
  <si>
    <t>KSK 1A71</t>
  </si>
  <si>
    <t>M28</t>
  </si>
  <si>
    <t>M29, M30</t>
  </si>
  <si>
    <t>1K</t>
  </si>
  <si>
    <t>1/4W 1K</t>
  </si>
  <si>
    <t>optimiert zur Bestellung bei der Fa. Reichelt (Stand 00-11-05)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</si>
</sst>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&quot;DM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164" fontId="0" fillId="0" borderId="0" xfId="0" applyNumberFormat="1" applyAlignment="1" quotePrefix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9.8515625" style="0" customWidth="1"/>
    <col min="2" max="2" width="30.28125" style="0" customWidth="1"/>
    <col min="3" max="3" width="16.00390625" style="0" bestFit="1" customWidth="1"/>
    <col min="4" max="4" width="15.421875" style="0" bestFit="1" customWidth="1"/>
    <col min="5" max="5" width="11.421875" style="1" customWidth="1"/>
    <col min="8" max="8" width="16.7109375" style="0" bestFit="1" customWidth="1"/>
  </cols>
  <sheetData>
    <row r="1" ht="18">
      <c r="A1" s="9" t="s">
        <v>0</v>
      </c>
    </row>
    <row r="2" ht="15">
      <c r="A2" s="7" t="s">
        <v>1</v>
      </c>
    </row>
    <row r="3" ht="12.75">
      <c r="B3" t="s">
        <v>259</v>
      </c>
    </row>
    <row r="4" ht="12.75">
      <c r="B4" t="s">
        <v>102</v>
      </c>
    </row>
    <row r="6" spans="1:8" s="2" customFormat="1" ht="12.75">
      <c r="A6" s="2" t="s">
        <v>2</v>
      </c>
      <c r="B6" s="2" t="s">
        <v>7</v>
      </c>
      <c r="C6" s="2" t="s">
        <v>3</v>
      </c>
      <c r="D6" s="2" t="s">
        <v>5</v>
      </c>
      <c r="E6" s="3" t="s">
        <v>17</v>
      </c>
      <c r="F6" s="2" t="s">
        <v>18</v>
      </c>
      <c r="G6" s="2" t="s">
        <v>4</v>
      </c>
      <c r="H6" s="2" t="s">
        <v>114</v>
      </c>
    </row>
    <row r="7" spans="1:5" s="2" customFormat="1" ht="12.75">
      <c r="A7" s="2" t="s">
        <v>105</v>
      </c>
      <c r="E7" s="3"/>
    </row>
    <row r="8" spans="1:7" ht="12.75">
      <c r="A8" t="s">
        <v>155</v>
      </c>
      <c r="B8" t="s">
        <v>20</v>
      </c>
      <c r="C8" t="s">
        <v>15</v>
      </c>
      <c r="D8" t="s">
        <v>52</v>
      </c>
      <c r="E8" s="1">
        <v>0.07</v>
      </c>
      <c r="F8">
        <v>2</v>
      </c>
      <c r="G8" s="1">
        <f aca="true" t="shared" si="0" ref="G8:G26">+F8*E8</f>
        <v>0.14</v>
      </c>
    </row>
    <row r="9" spans="1:7" ht="12.75">
      <c r="A9" t="s">
        <v>156</v>
      </c>
      <c r="B9" t="s">
        <v>20</v>
      </c>
      <c r="C9" t="s">
        <v>22</v>
      </c>
      <c r="D9" t="s">
        <v>51</v>
      </c>
      <c r="E9" s="1">
        <v>0.07</v>
      </c>
      <c r="F9">
        <v>1</v>
      </c>
      <c r="G9" s="1">
        <f t="shared" si="0"/>
        <v>0.07</v>
      </c>
    </row>
    <row r="10" spans="1:7" ht="12.75">
      <c r="A10" t="s">
        <v>157</v>
      </c>
      <c r="B10" t="s">
        <v>20</v>
      </c>
      <c r="C10" t="s">
        <v>54</v>
      </c>
      <c r="D10" t="s">
        <v>53</v>
      </c>
      <c r="E10" s="1">
        <v>0.09</v>
      </c>
      <c r="F10">
        <v>1</v>
      </c>
      <c r="G10" s="1">
        <f t="shared" si="0"/>
        <v>0.09</v>
      </c>
    </row>
    <row r="11" spans="1:7" ht="12.75">
      <c r="A11" t="s">
        <v>16</v>
      </c>
      <c r="B11" t="s">
        <v>14</v>
      </c>
      <c r="C11" t="s">
        <v>56</v>
      </c>
      <c r="D11" t="s">
        <v>55</v>
      </c>
      <c r="E11" s="1">
        <v>0.07</v>
      </c>
      <c r="F11">
        <v>2</v>
      </c>
      <c r="G11" s="1">
        <f t="shared" si="0"/>
        <v>0.14</v>
      </c>
    </row>
    <row r="12" spans="1:7" ht="12.75">
      <c r="A12" t="s">
        <v>158</v>
      </c>
      <c r="B12" t="s">
        <v>165</v>
      </c>
      <c r="C12" t="s">
        <v>19</v>
      </c>
      <c r="D12" t="s">
        <v>164</v>
      </c>
      <c r="E12" s="1">
        <v>0.11</v>
      </c>
      <c r="F12">
        <v>4</v>
      </c>
      <c r="G12" s="1">
        <f t="shared" si="0"/>
        <v>0.44</v>
      </c>
    </row>
    <row r="13" spans="1:7" ht="12.75">
      <c r="A13" t="s">
        <v>32</v>
      </c>
      <c r="B13" t="s">
        <v>33</v>
      </c>
      <c r="C13" t="s">
        <v>34</v>
      </c>
      <c r="D13" t="s">
        <v>34</v>
      </c>
      <c r="E13" s="1">
        <v>0.05</v>
      </c>
      <c r="F13">
        <v>1</v>
      </c>
      <c r="G13" s="1">
        <f t="shared" si="0"/>
        <v>0.05</v>
      </c>
    </row>
    <row r="14" spans="1:7" ht="12.75">
      <c r="A14" t="s">
        <v>6</v>
      </c>
      <c r="B14" t="s">
        <v>8</v>
      </c>
      <c r="C14" t="s">
        <v>9</v>
      </c>
      <c r="D14" t="s">
        <v>10</v>
      </c>
      <c r="E14" s="1">
        <v>14</v>
      </c>
      <c r="F14">
        <v>1</v>
      </c>
      <c r="G14" s="1">
        <f t="shared" si="0"/>
        <v>14</v>
      </c>
    </row>
    <row r="15" spans="1:8" ht="12.75">
      <c r="A15" t="s">
        <v>11</v>
      </c>
      <c r="B15" t="s">
        <v>50</v>
      </c>
      <c r="C15" t="s">
        <v>93</v>
      </c>
      <c r="D15" t="s">
        <v>94</v>
      </c>
      <c r="E15" s="1">
        <v>12.4</v>
      </c>
      <c r="F15">
        <v>0</v>
      </c>
      <c r="G15" s="1">
        <f t="shared" si="0"/>
        <v>0</v>
      </c>
      <c r="H15" t="s">
        <v>149</v>
      </c>
    </row>
    <row r="16" spans="1:7" ht="12.75">
      <c r="A16" t="s">
        <v>38</v>
      </c>
      <c r="B16" t="s">
        <v>39</v>
      </c>
      <c r="C16" s="4">
        <v>7805</v>
      </c>
      <c r="D16" t="s">
        <v>66</v>
      </c>
      <c r="E16" s="1">
        <v>0.43</v>
      </c>
      <c r="F16">
        <v>1</v>
      </c>
      <c r="G16" s="1">
        <f t="shared" si="0"/>
        <v>0.43</v>
      </c>
    </row>
    <row r="17" spans="1:7" ht="12.75">
      <c r="A17" t="s">
        <v>148</v>
      </c>
      <c r="B17" t="s">
        <v>84</v>
      </c>
      <c r="C17" t="s">
        <v>35</v>
      </c>
      <c r="D17" t="s">
        <v>85</v>
      </c>
      <c r="E17" s="1">
        <v>0.21</v>
      </c>
      <c r="F17">
        <v>2</v>
      </c>
      <c r="G17" s="1">
        <f t="shared" si="0"/>
        <v>0.42</v>
      </c>
    </row>
    <row r="18" spans="1:7" ht="12.75">
      <c r="A18" t="s">
        <v>42</v>
      </c>
      <c r="B18" t="s">
        <v>233</v>
      </c>
      <c r="C18" t="s">
        <v>68</v>
      </c>
      <c r="D18" t="s">
        <v>69</v>
      </c>
      <c r="E18" s="1">
        <v>0.35</v>
      </c>
      <c r="F18">
        <v>2</v>
      </c>
      <c r="G18" s="1">
        <f t="shared" si="0"/>
        <v>0.7</v>
      </c>
    </row>
    <row r="19" spans="1:7" ht="12.75">
      <c r="A19" t="s">
        <v>179</v>
      </c>
      <c r="B19" t="s">
        <v>43</v>
      </c>
      <c r="C19" t="s">
        <v>67</v>
      </c>
      <c r="D19" t="s">
        <v>67</v>
      </c>
      <c r="E19" s="1">
        <v>0.07</v>
      </c>
      <c r="F19">
        <v>1</v>
      </c>
      <c r="G19" s="1">
        <f t="shared" si="0"/>
        <v>0.07</v>
      </c>
    </row>
    <row r="20" spans="1:7" ht="12.75">
      <c r="A20" t="s">
        <v>174</v>
      </c>
      <c r="B20" t="s">
        <v>176</v>
      </c>
      <c r="C20" s="5" t="s">
        <v>65</v>
      </c>
      <c r="D20" s="5" t="s">
        <v>65</v>
      </c>
      <c r="E20" s="1">
        <v>0</v>
      </c>
      <c r="F20">
        <v>1</v>
      </c>
      <c r="G20" s="1">
        <f t="shared" si="0"/>
        <v>0</v>
      </c>
    </row>
    <row r="21" spans="1:7" ht="12.75">
      <c r="A21" t="s">
        <v>175</v>
      </c>
      <c r="B21" t="s">
        <v>117</v>
      </c>
      <c r="C21" t="s">
        <v>118</v>
      </c>
      <c r="D21" t="s">
        <v>119</v>
      </c>
      <c r="E21" s="1">
        <v>0.6</v>
      </c>
      <c r="F21">
        <v>1</v>
      </c>
      <c r="G21" s="1">
        <f t="shared" si="0"/>
        <v>0.6</v>
      </c>
    </row>
    <row r="22" spans="1:7" ht="12.75">
      <c r="A22" t="s">
        <v>26</v>
      </c>
      <c r="B22" t="s">
        <v>27</v>
      </c>
      <c r="C22" t="s">
        <v>28</v>
      </c>
      <c r="D22" t="s">
        <v>59</v>
      </c>
      <c r="E22" s="1">
        <v>0.1</v>
      </c>
      <c r="F22">
        <v>1</v>
      </c>
      <c r="G22" s="1">
        <f t="shared" si="0"/>
        <v>0.1</v>
      </c>
    </row>
    <row r="23" spans="1:7" ht="12.75">
      <c r="A23" t="s">
        <v>40</v>
      </c>
      <c r="B23" t="s">
        <v>90</v>
      </c>
      <c r="C23" t="s">
        <v>88</v>
      </c>
      <c r="D23" t="s">
        <v>89</v>
      </c>
      <c r="E23" s="1">
        <v>0.18</v>
      </c>
      <c r="F23">
        <v>4</v>
      </c>
      <c r="G23" s="1">
        <f t="shared" si="0"/>
        <v>0.72</v>
      </c>
    </row>
    <row r="24" spans="1:7" ht="12.75">
      <c r="A24" t="s">
        <v>41</v>
      </c>
      <c r="B24" t="s">
        <v>90</v>
      </c>
      <c r="C24" t="s">
        <v>115</v>
      </c>
      <c r="D24" t="s">
        <v>116</v>
      </c>
      <c r="E24" s="1">
        <v>0.16</v>
      </c>
      <c r="F24">
        <v>4</v>
      </c>
      <c r="G24" s="1">
        <f t="shared" si="0"/>
        <v>0.64</v>
      </c>
    </row>
    <row r="25" spans="1:7" ht="12.75">
      <c r="A25" t="s">
        <v>44</v>
      </c>
      <c r="B25" t="s">
        <v>70</v>
      </c>
      <c r="C25" t="s">
        <v>72</v>
      </c>
      <c r="D25" t="s">
        <v>71</v>
      </c>
      <c r="E25" s="1">
        <v>0.88</v>
      </c>
      <c r="F25">
        <v>1</v>
      </c>
      <c r="G25" s="1">
        <f t="shared" si="0"/>
        <v>0.88</v>
      </c>
    </row>
    <row r="26" spans="1:7" ht="12.75">
      <c r="A26" t="s">
        <v>45</v>
      </c>
      <c r="B26" t="s">
        <v>113</v>
      </c>
      <c r="C26" t="s">
        <v>92</v>
      </c>
      <c r="D26" t="s">
        <v>150</v>
      </c>
      <c r="E26" s="1">
        <v>0.1</v>
      </c>
      <c r="F26">
        <v>1</v>
      </c>
      <c r="G26" s="1">
        <f t="shared" si="0"/>
        <v>0.1</v>
      </c>
    </row>
    <row r="27" spans="1:8" ht="12.75">
      <c r="A27" t="s">
        <v>36</v>
      </c>
      <c r="B27" t="s">
        <v>37</v>
      </c>
      <c r="C27" t="s">
        <v>63</v>
      </c>
      <c r="D27" t="s">
        <v>64</v>
      </c>
      <c r="E27" s="1">
        <v>6.7</v>
      </c>
      <c r="F27">
        <v>1</v>
      </c>
      <c r="G27" s="1">
        <f>+F27*E27/2</f>
        <v>3.35</v>
      </c>
      <c r="H27" t="s">
        <v>151</v>
      </c>
    </row>
    <row r="28" spans="1:7" ht="12.75">
      <c r="A28" t="s">
        <v>23</v>
      </c>
      <c r="B28" t="s">
        <v>60</v>
      </c>
      <c r="C28" s="4" t="s">
        <v>154</v>
      </c>
      <c r="D28" t="s">
        <v>62</v>
      </c>
      <c r="E28" s="1">
        <v>0.065</v>
      </c>
      <c r="F28">
        <v>1</v>
      </c>
      <c r="G28" s="1">
        <f aca="true" t="shared" si="1" ref="G28:G33">+F28*E28</f>
        <v>0.065</v>
      </c>
    </row>
    <row r="29" spans="1:7" ht="12.75">
      <c r="A29" t="s">
        <v>25</v>
      </c>
      <c r="B29" t="s">
        <v>60</v>
      </c>
      <c r="C29" s="4" t="s">
        <v>24</v>
      </c>
      <c r="D29" t="s">
        <v>61</v>
      </c>
      <c r="E29" s="1">
        <v>0.065</v>
      </c>
      <c r="F29">
        <v>1</v>
      </c>
      <c r="G29" s="1">
        <f t="shared" si="1"/>
        <v>0.065</v>
      </c>
    </row>
    <row r="30" spans="1:7" ht="12.75">
      <c r="A30" t="s">
        <v>169</v>
      </c>
      <c r="B30" t="s">
        <v>60</v>
      </c>
      <c r="C30" s="4" t="s">
        <v>171</v>
      </c>
      <c r="D30" t="s">
        <v>170</v>
      </c>
      <c r="E30" s="1">
        <v>0.065</v>
      </c>
      <c r="F30">
        <v>4</v>
      </c>
      <c r="G30" s="1">
        <f t="shared" si="1"/>
        <v>0.26</v>
      </c>
    </row>
    <row r="31" spans="1:7" ht="12.75">
      <c r="A31" t="s">
        <v>107</v>
      </c>
      <c r="B31" t="s">
        <v>109</v>
      </c>
      <c r="C31" s="4" t="s">
        <v>108</v>
      </c>
      <c r="D31" t="s">
        <v>110</v>
      </c>
      <c r="E31" s="1">
        <v>0.24</v>
      </c>
      <c r="F31">
        <v>1</v>
      </c>
      <c r="G31" s="1">
        <f t="shared" si="1"/>
        <v>0.24</v>
      </c>
    </row>
    <row r="32" spans="1:7" ht="12.75">
      <c r="A32" t="s">
        <v>29</v>
      </c>
      <c r="B32" t="s">
        <v>30</v>
      </c>
      <c r="C32" t="s">
        <v>31</v>
      </c>
      <c r="D32" t="s">
        <v>31</v>
      </c>
      <c r="E32" s="1">
        <v>0.08</v>
      </c>
      <c r="F32">
        <v>1</v>
      </c>
      <c r="G32" s="1">
        <f t="shared" si="1"/>
        <v>0.08</v>
      </c>
    </row>
    <row r="33" spans="1:7" ht="12.75">
      <c r="A33" t="s">
        <v>12</v>
      </c>
      <c r="B33" t="s">
        <v>58</v>
      </c>
      <c r="C33" t="s">
        <v>13</v>
      </c>
      <c r="D33" t="s">
        <v>57</v>
      </c>
      <c r="E33" s="1">
        <v>0.86</v>
      </c>
      <c r="F33">
        <v>1</v>
      </c>
      <c r="G33" s="1">
        <f t="shared" si="1"/>
        <v>0.86</v>
      </c>
    </row>
    <row r="34" ht="12.75">
      <c r="G34" s="1"/>
    </row>
    <row r="35" spans="1:7" ht="12.75">
      <c r="A35" s="2" t="s">
        <v>106</v>
      </c>
      <c r="G35" s="1"/>
    </row>
    <row r="36" spans="1:7" ht="12.75">
      <c r="A36" t="s">
        <v>177</v>
      </c>
      <c r="B36" t="s">
        <v>83</v>
      </c>
      <c r="C36" t="s">
        <v>78</v>
      </c>
      <c r="D36" t="s">
        <v>73</v>
      </c>
      <c r="E36" s="1">
        <v>0.27</v>
      </c>
      <c r="F36">
        <v>1</v>
      </c>
      <c r="G36" s="1">
        <f aca="true" t="shared" si="2" ref="G36:G41">+F36*E36</f>
        <v>0.27</v>
      </c>
    </row>
    <row r="37" spans="1:7" ht="12.75">
      <c r="A37" s="14" t="s">
        <v>178</v>
      </c>
      <c r="B37" t="s">
        <v>82</v>
      </c>
      <c r="C37" t="s">
        <v>79</v>
      </c>
      <c r="D37" t="s">
        <v>74</v>
      </c>
      <c r="E37" s="1">
        <v>0.2</v>
      </c>
      <c r="F37">
        <v>1</v>
      </c>
      <c r="G37" s="1">
        <f t="shared" si="2"/>
        <v>0.2</v>
      </c>
    </row>
    <row r="38" spans="1:7" ht="12.75">
      <c r="A38" t="s">
        <v>143</v>
      </c>
      <c r="B38" t="s">
        <v>87</v>
      </c>
      <c r="C38" t="s">
        <v>35</v>
      </c>
      <c r="D38" t="s">
        <v>86</v>
      </c>
      <c r="E38" s="1">
        <v>0.85</v>
      </c>
      <c r="F38">
        <v>1</v>
      </c>
      <c r="G38" s="1">
        <f t="shared" si="2"/>
        <v>0.85</v>
      </c>
    </row>
    <row r="39" spans="1:7" ht="12.75">
      <c r="A39" t="s">
        <v>75</v>
      </c>
      <c r="B39" t="s">
        <v>77</v>
      </c>
      <c r="C39" t="s">
        <v>78</v>
      </c>
      <c r="D39" t="s">
        <v>81</v>
      </c>
      <c r="E39" s="1">
        <v>0.32</v>
      </c>
      <c r="F39">
        <v>1</v>
      </c>
      <c r="G39" s="1">
        <f t="shared" si="2"/>
        <v>0.32</v>
      </c>
    </row>
    <row r="40" spans="1:7" ht="12.75">
      <c r="A40" t="s">
        <v>76</v>
      </c>
      <c r="B40" t="s">
        <v>77</v>
      </c>
      <c r="C40" t="s">
        <v>79</v>
      </c>
      <c r="D40" t="s">
        <v>80</v>
      </c>
      <c r="E40" s="1">
        <v>0.31</v>
      </c>
      <c r="F40">
        <v>1</v>
      </c>
      <c r="G40" s="1">
        <f t="shared" si="2"/>
        <v>0.31</v>
      </c>
    </row>
    <row r="41" spans="1:7" ht="12.75">
      <c r="A41" t="s">
        <v>142</v>
      </c>
      <c r="B41" t="s">
        <v>111</v>
      </c>
      <c r="C41" t="s">
        <v>35</v>
      </c>
      <c r="D41" t="s">
        <v>112</v>
      </c>
      <c r="E41" s="1">
        <v>0.28</v>
      </c>
      <c r="F41">
        <v>2</v>
      </c>
      <c r="G41" s="1">
        <f t="shared" si="2"/>
        <v>0.56</v>
      </c>
    </row>
    <row r="42" ht="12.75">
      <c r="G42" s="1"/>
    </row>
    <row r="43" spans="1:7" ht="12.75">
      <c r="A43" s="2" t="s">
        <v>120</v>
      </c>
      <c r="G43" s="1"/>
    </row>
    <row r="44" spans="1:8" ht="12.75">
      <c r="A44" t="s">
        <v>121</v>
      </c>
      <c r="B44" t="s">
        <v>122</v>
      </c>
      <c r="C44" t="s">
        <v>127</v>
      </c>
      <c r="D44" t="s">
        <v>128</v>
      </c>
      <c r="E44" s="1">
        <v>3.45</v>
      </c>
      <c r="F44">
        <v>0</v>
      </c>
      <c r="G44" s="1">
        <f>+F44*E44</f>
        <v>0</v>
      </c>
      <c r="H44" t="s">
        <v>132</v>
      </c>
    </row>
    <row r="45" spans="1:8" ht="12.75">
      <c r="A45" t="s">
        <v>123</v>
      </c>
      <c r="B45" t="s">
        <v>124</v>
      </c>
      <c r="C45" t="s">
        <v>125</v>
      </c>
      <c r="D45" t="s">
        <v>126</v>
      </c>
      <c r="E45" s="1">
        <v>8.95</v>
      </c>
      <c r="F45">
        <v>0</v>
      </c>
      <c r="G45" s="1">
        <f>+F45*E45</f>
        <v>0</v>
      </c>
      <c r="H45" t="s">
        <v>132</v>
      </c>
    </row>
    <row r="46" spans="1:8" ht="12.75">
      <c r="A46" t="s">
        <v>130</v>
      </c>
      <c r="B46" t="s">
        <v>129</v>
      </c>
      <c r="C46" s="6" t="s">
        <v>91</v>
      </c>
      <c r="D46" s="6" t="s">
        <v>91</v>
      </c>
      <c r="E46" s="1">
        <v>0</v>
      </c>
      <c r="F46">
        <v>0</v>
      </c>
      <c r="G46" s="1">
        <f>+F46*E46</f>
        <v>0</v>
      </c>
      <c r="H46" t="s">
        <v>131</v>
      </c>
    </row>
    <row r="47" ht="12.75">
      <c r="G47" s="1"/>
    </row>
    <row r="48" spans="1:7" ht="12.75">
      <c r="A48" s="2" t="s">
        <v>104</v>
      </c>
      <c r="B48" s="2" t="s">
        <v>103</v>
      </c>
      <c r="C48" s="2"/>
      <c r="D48" s="2"/>
      <c r="E48" s="3">
        <v>8.9</v>
      </c>
      <c r="F48" s="2">
        <v>1</v>
      </c>
      <c r="G48" s="3">
        <f>+F48*E48</f>
        <v>8.9</v>
      </c>
    </row>
    <row r="49" spans="1:7" ht="15">
      <c r="A49" s="7" t="s">
        <v>101</v>
      </c>
      <c r="G49" s="8">
        <f>SUM(G8:G48)</f>
        <v>35.92</v>
      </c>
    </row>
    <row r="50" ht="12.75">
      <c r="G50" s="1"/>
    </row>
    <row r="51" spans="1:7" ht="12.75">
      <c r="A51" s="2" t="s">
        <v>144</v>
      </c>
      <c r="G51" s="1"/>
    </row>
    <row r="52" spans="1:7" ht="12.75">
      <c r="A52" t="s">
        <v>140</v>
      </c>
      <c r="B52" t="s">
        <v>146</v>
      </c>
      <c r="C52" t="s">
        <v>141</v>
      </c>
      <c r="D52" t="s">
        <v>147</v>
      </c>
      <c r="E52" s="1">
        <v>0.37</v>
      </c>
      <c r="F52">
        <v>1</v>
      </c>
      <c r="G52" s="1">
        <f>+F52*E52</f>
        <v>0.37</v>
      </c>
    </row>
    <row r="53" spans="1:7" ht="12.75">
      <c r="A53" t="s">
        <v>181</v>
      </c>
      <c r="B53" t="s">
        <v>214</v>
      </c>
      <c r="C53" t="s">
        <v>67</v>
      </c>
      <c r="D53" t="s">
        <v>213</v>
      </c>
      <c r="E53" s="1">
        <v>0.1</v>
      </c>
      <c r="F53">
        <v>3</v>
      </c>
      <c r="G53" s="1">
        <f>+F53*E53</f>
        <v>0.30000000000000004</v>
      </c>
    </row>
    <row r="54" spans="1:7" ht="12.75">
      <c r="A54" t="s">
        <v>182</v>
      </c>
      <c r="B54" t="s">
        <v>145</v>
      </c>
      <c r="C54" s="5" t="s">
        <v>65</v>
      </c>
      <c r="D54" s="5" t="s">
        <v>65</v>
      </c>
      <c r="E54" s="1">
        <v>0</v>
      </c>
      <c r="F54">
        <v>1</v>
      </c>
      <c r="G54" s="1">
        <f>+F54*E54</f>
        <v>0</v>
      </c>
    </row>
    <row r="55" spans="1:7" ht="12.75">
      <c r="A55" t="s">
        <v>183</v>
      </c>
      <c r="B55" t="s">
        <v>84</v>
      </c>
      <c r="C55" t="s">
        <v>35</v>
      </c>
      <c r="D55" t="s">
        <v>85</v>
      </c>
      <c r="E55" s="1">
        <v>0.21</v>
      </c>
      <c r="F55">
        <v>1</v>
      </c>
      <c r="G55" s="1">
        <f>+F55*E55</f>
        <v>0.21</v>
      </c>
    </row>
    <row r="56" spans="1:7" ht="12.75">
      <c r="A56" t="s">
        <v>215</v>
      </c>
      <c r="B56" t="s">
        <v>43</v>
      </c>
      <c r="C56" t="s">
        <v>67</v>
      </c>
      <c r="D56" t="s">
        <v>67</v>
      </c>
      <c r="E56" s="1">
        <v>0.07</v>
      </c>
      <c r="F56">
        <v>4</v>
      </c>
      <c r="G56" s="1">
        <f>+F56*E56</f>
        <v>0.28</v>
      </c>
    </row>
    <row r="57" ht="12.75">
      <c r="G57" s="1"/>
    </row>
    <row r="58" spans="1:7" ht="12.75">
      <c r="A58" s="2" t="s">
        <v>46</v>
      </c>
      <c r="G58" s="1"/>
    </row>
    <row r="59" spans="1:8" ht="12.75">
      <c r="A59" t="s">
        <v>95</v>
      </c>
      <c r="B59" t="s">
        <v>48</v>
      </c>
      <c r="C59" t="s">
        <v>168</v>
      </c>
      <c r="D59" s="6" t="s">
        <v>91</v>
      </c>
      <c r="E59" s="1">
        <v>0</v>
      </c>
      <c r="F59">
        <v>0</v>
      </c>
      <c r="G59" s="1">
        <f>+F59*E59</f>
        <v>0</v>
      </c>
      <c r="H59" t="s">
        <v>149</v>
      </c>
    </row>
    <row r="60" spans="1:7" ht="12.75">
      <c r="A60" t="s">
        <v>98</v>
      </c>
      <c r="B60" t="s">
        <v>113</v>
      </c>
      <c r="C60" t="s">
        <v>134</v>
      </c>
      <c r="D60" t="s">
        <v>135</v>
      </c>
      <c r="E60" s="1">
        <v>0.08</v>
      </c>
      <c r="F60">
        <v>1</v>
      </c>
      <c r="G60" s="1">
        <f>+F60*E60</f>
        <v>0.08</v>
      </c>
    </row>
    <row r="61" spans="1:7" ht="12.75">
      <c r="A61" t="s">
        <v>159</v>
      </c>
      <c r="B61" t="s">
        <v>165</v>
      </c>
      <c r="C61" t="s">
        <v>19</v>
      </c>
      <c r="D61" t="s">
        <v>164</v>
      </c>
      <c r="E61" s="1">
        <v>0.11</v>
      </c>
      <c r="F61">
        <v>1</v>
      </c>
      <c r="G61" s="1">
        <f>+F61*E61</f>
        <v>0.11</v>
      </c>
    </row>
    <row r="62" ht="12.75">
      <c r="G62" s="1"/>
    </row>
    <row r="63" spans="1:7" ht="12.75">
      <c r="A63" s="2" t="s">
        <v>47</v>
      </c>
      <c r="G63" s="1"/>
    </row>
    <row r="64" spans="1:8" ht="12.75">
      <c r="A64" t="s">
        <v>97</v>
      </c>
      <c r="B64" t="s">
        <v>49</v>
      </c>
      <c r="C64" t="s">
        <v>136</v>
      </c>
      <c r="D64" s="6" t="s">
        <v>91</v>
      </c>
      <c r="E64" s="1">
        <v>0</v>
      </c>
      <c r="F64">
        <v>0</v>
      </c>
      <c r="G64" s="1">
        <f>+F64*E64</f>
        <v>0</v>
      </c>
      <c r="H64" t="s">
        <v>149</v>
      </c>
    </row>
    <row r="65" spans="1:7" ht="12.75">
      <c r="A65" t="s">
        <v>99</v>
      </c>
      <c r="B65" t="s">
        <v>113</v>
      </c>
      <c r="C65" t="s">
        <v>134</v>
      </c>
      <c r="D65" t="s">
        <v>135</v>
      </c>
      <c r="E65" s="1">
        <v>0.1</v>
      </c>
      <c r="F65">
        <v>1</v>
      </c>
      <c r="G65" s="1">
        <f>+F65*E65</f>
        <v>0.1</v>
      </c>
    </row>
    <row r="66" spans="1:7" ht="12.75">
      <c r="A66" t="s">
        <v>172</v>
      </c>
      <c r="B66" t="s">
        <v>60</v>
      </c>
      <c r="C66" s="4" t="s">
        <v>153</v>
      </c>
      <c r="D66" t="s">
        <v>152</v>
      </c>
      <c r="E66" s="1">
        <v>0.065</v>
      </c>
      <c r="F66">
        <v>1</v>
      </c>
      <c r="G66" s="1">
        <f>+F66*E66</f>
        <v>0.065</v>
      </c>
    </row>
    <row r="67" spans="1:7" ht="12.75">
      <c r="A67" t="s">
        <v>160</v>
      </c>
      <c r="B67" t="s">
        <v>20</v>
      </c>
      <c r="C67" t="s">
        <v>15</v>
      </c>
      <c r="D67" t="s">
        <v>52</v>
      </c>
      <c r="E67" s="1">
        <v>0.07</v>
      </c>
      <c r="F67">
        <v>1</v>
      </c>
      <c r="G67" s="1">
        <f>+F67*E67</f>
        <v>0.07</v>
      </c>
    </row>
    <row r="68" spans="1:7" ht="12.75">
      <c r="A68" t="s">
        <v>188</v>
      </c>
      <c r="B68" t="s">
        <v>165</v>
      </c>
      <c r="C68" t="s">
        <v>19</v>
      </c>
      <c r="D68" t="s">
        <v>164</v>
      </c>
      <c r="E68" s="1">
        <v>0.11</v>
      </c>
      <c r="F68">
        <v>3</v>
      </c>
      <c r="G68" s="1">
        <f>+F68*E68</f>
        <v>0.33</v>
      </c>
    </row>
    <row r="70" ht="12.75">
      <c r="A70" s="2" t="s">
        <v>137</v>
      </c>
    </row>
    <row r="71" spans="1:8" ht="12.75">
      <c r="A71" t="s">
        <v>96</v>
      </c>
      <c r="B71" t="s">
        <v>138</v>
      </c>
      <c r="C71" t="s">
        <v>139</v>
      </c>
      <c r="D71" s="6" t="s">
        <v>91</v>
      </c>
      <c r="E71" s="1">
        <v>0</v>
      </c>
      <c r="F71">
        <v>0</v>
      </c>
      <c r="G71" s="1">
        <f aca="true" t="shared" si="3" ref="G71:G76">+F71*E71</f>
        <v>0</v>
      </c>
      <c r="H71" t="s">
        <v>131</v>
      </c>
    </row>
    <row r="72" spans="1:7" ht="12.75">
      <c r="A72" t="s">
        <v>100</v>
      </c>
      <c r="B72" t="s">
        <v>113</v>
      </c>
      <c r="C72" t="s">
        <v>134</v>
      </c>
      <c r="D72" t="s">
        <v>135</v>
      </c>
      <c r="E72" s="1">
        <v>0.1</v>
      </c>
      <c r="F72">
        <v>1</v>
      </c>
      <c r="G72" s="1">
        <f t="shared" si="3"/>
        <v>0.1</v>
      </c>
    </row>
    <row r="73" spans="1:7" ht="12.75">
      <c r="A73" t="s">
        <v>173</v>
      </c>
      <c r="B73" t="s">
        <v>60</v>
      </c>
      <c r="C73" s="4" t="s">
        <v>166</v>
      </c>
      <c r="D73" t="s">
        <v>167</v>
      </c>
      <c r="E73" s="1">
        <v>0.065</v>
      </c>
      <c r="F73">
        <v>1</v>
      </c>
      <c r="G73" s="1">
        <f t="shared" si="3"/>
        <v>0.065</v>
      </c>
    </row>
    <row r="74" spans="1:7" ht="12.75">
      <c r="A74" t="s">
        <v>21</v>
      </c>
      <c r="B74" t="s">
        <v>20</v>
      </c>
      <c r="C74" t="s">
        <v>54</v>
      </c>
      <c r="D74" t="s">
        <v>53</v>
      </c>
      <c r="E74" s="1">
        <v>0.09</v>
      </c>
      <c r="F74">
        <v>1</v>
      </c>
      <c r="G74" s="1">
        <f t="shared" si="3"/>
        <v>0.09</v>
      </c>
    </row>
    <row r="75" spans="1:7" ht="12.75">
      <c r="A75" t="s">
        <v>161</v>
      </c>
      <c r="B75" t="s">
        <v>20</v>
      </c>
      <c r="C75" t="s">
        <v>22</v>
      </c>
      <c r="D75" t="s">
        <v>51</v>
      </c>
      <c r="E75" s="1">
        <v>0.07</v>
      </c>
      <c r="F75">
        <v>1</v>
      </c>
      <c r="G75" s="1">
        <f t="shared" si="3"/>
        <v>0.07</v>
      </c>
    </row>
    <row r="76" spans="1:7" ht="12.75">
      <c r="A76" t="s">
        <v>184</v>
      </c>
      <c r="B76" t="s">
        <v>165</v>
      </c>
      <c r="C76" t="s">
        <v>163</v>
      </c>
      <c r="D76" t="s">
        <v>162</v>
      </c>
      <c r="E76" s="1">
        <v>0.123</v>
      </c>
      <c r="F76">
        <v>1</v>
      </c>
      <c r="G76" s="1">
        <f t="shared" si="3"/>
        <v>0.123</v>
      </c>
    </row>
    <row r="77" ht="12.75">
      <c r="G77" s="1"/>
    </row>
    <row r="78" spans="1:7" ht="15">
      <c r="A78" s="7" t="s">
        <v>190</v>
      </c>
      <c r="B78" s="10"/>
      <c r="C78" s="10"/>
      <c r="D78" s="10"/>
      <c r="E78" s="11"/>
      <c r="F78" s="10"/>
      <c r="G78" s="8">
        <f>SUM(G52:G77)</f>
        <v>2.3630000000000004</v>
      </c>
    </row>
    <row r="79" ht="12.75">
      <c r="G79" s="1"/>
    </row>
    <row r="80" spans="1:7" ht="12.75">
      <c r="A80" s="2" t="s">
        <v>185</v>
      </c>
      <c r="G80" s="1"/>
    </row>
    <row r="81" spans="1:7" ht="12.75">
      <c r="A81" t="s">
        <v>199</v>
      </c>
      <c r="B81" t="s">
        <v>187</v>
      </c>
      <c r="D81" t="s">
        <v>186</v>
      </c>
      <c r="E81" s="1">
        <v>22</v>
      </c>
      <c r="F81">
        <v>1</v>
      </c>
      <c r="G81" s="1">
        <f aca="true" t="shared" si="4" ref="G81:G87">+F81*E81</f>
        <v>22</v>
      </c>
    </row>
    <row r="82" spans="1:7" ht="12.75">
      <c r="A82" t="s">
        <v>189</v>
      </c>
      <c r="B82" t="s">
        <v>84</v>
      </c>
      <c r="C82" t="s">
        <v>35</v>
      </c>
      <c r="D82" t="s">
        <v>85</v>
      </c>
      <c r="E82" s="1">
        <v>0.21</v>
      </c>
      <c r="F82">
        <v>4</v>
      </c>
      <c r="G82" s="1">
        <f t="shared" si="4"/>
        <v>0.84</v>
      </c>
    </row>
    <row r="83" spans="1:7" ht="12.75">
      <c r="A83" t="s">
        <v>191</v>
      </c>
      <c r="B83" t="s">
        <v>60</v>
      </c>
      <c r="C83" s="4" t="s">
        <v>257</v>
      </c>
      <c r="D83" t="s">
        <v>258</v>
      </c>
      <c r="E83" s="1">
        <v>0.065</v>
      </c>
      <c r="F83">
        <v>1</v>
      </c>
      <c r="G83" s="1">
        <f t="shared" si="4"/>
        <v>0.065</v>
      </c>
    </row>
    <row r="84" spans="1:7" ht="12.75">
      <c r="A84" t="s">
        <v>192</v>
      </c>
      <c r="B84" t="s">
        <v>87</v>
      </c>
      <c r="C84" t="s">
        <v>35</v>
      </c>
      <c r="D84" t="s">
        <v>86</v>
      </c>
      <c r="E84" s="1">
        <v>0.85</v>
      </c>
      <c r="F84">
        <v>1</v>
      </c>
      <c r="G84" s="1">
        <f t="shared" si="4"/>
        <v>0.85</v>
      </c>
    </row>
    <row r="85" spans="1:8" ht="12.75">
      <c r="A85" t="s">
        <v>234</v>
      </c>
      <c r="B85" t="s">
        <v>237</v>
      </c>
      <c r="C85" t="s">
        <v>235</v>
      </c>
      <c r="D85" t="s">
        <v>238</v>
      </c>
      <c r="E85" s="1">
        <v>0.42</v>
      </c>
      <c r="F85">
        <v>1</v>
      </c>
      <c r="G85" s="1">
        <f t="shared" si="4"/>
        <v>0.42</v>
      </c>
      <c r="H85" t="s">
        <v>133</v>
      </c>
    </row>
    <row r="86" spans="1:8" ht="12.75">
      <c r="A86" t="s">
        <v>236</v>
      </c>
      <c r="B86" t="s">
        <v>241</v>
      </c>
      <c r="C86" t="s">
        <v>239</v>
      </c>
      <c r="D86" t="s">
        <v>240</v>
      </c>
      <c r="E86" s="1">
        <v>1.25</v>
      </c>
      <c r="F86">
        <v>1</v>
      </c>
      <c r="G86" s="1">
        <f t="shared" si="4"/>
        <v>1.25</v>
      </c>
      <c r="H86" t="s">
        <v>133</v>
      </c>
    </row>
    <row r="87" spans="1:7" ht="12.75">
      <c r="A87" t="s">
        <v>255</v>
      </c>
      <c r="B87" t="s">
        <v>111</v>
      </c>
      <c r="C87" t="s">
        <v>35</v>
      </c>
      <c r="D87" t="s">
        <v>112</v>
      </c>
      <c r="E87" s="1">
        <v>0.28</v>
      </c>
      <c r="F87">
        <v>1</v>
      </c>
      <c r="G87" s="1">
        <f t="shared" si="4"/>
        <v>0.28</v>
      </c>
    </row>
    <row r="88" ht="12.75">
      <c r="G88" s="1"/>
    </row>
    <row r="89" spans="1:7" ht="15">
      <c r="A89" s="7" t="s">
        <v>193</v>
      </c>
      <c r="G89" s="8">
        <f>SUM(G81:G88)</f>
        <v>25.705000000000005</v>
      </c>
    </row>
    <row r="91" ht="12.75">
      <c r="A91" s="2" t="s">
        <v>194</v>
      </c>
    </row>
    <row r="92" spans="1:8" ht="12.75">
      <c r="A92" t="s">
        <v>36</v>
      </c>
      <c r="B92" t="s">
        <v>37</v>
      </c>
      <c r="C92" t="s">
        <v>63</v>
      </c>
      <c r="D92" t="s">
        <v>64</v>
      </c>
      <c r="E92" s="1">
        <v>6.7</v>
      </c>
      <c r="F92">
        <v>1</v>
      </c>
      <c r="G92" s="1">
        <f>+F92*E92/2</f>
        <v>3.35</v>
      </c>
      <c r="H92" t="s">
        <v>151</v>
      </c>
    </row>
    <row r="93" spans="1:7" ht="12.75">
      <c r="A93" t="s">
        <v>198</v>
      </c>
      <c r="B93" t="s">
        <v>195</v>
      </c>
      <c r="C93" t="s">
        <v>196</v>
      </c>
      <c r="D93" t="s">
        <v>197</v>
      </c>
      <c r="E93" s="1">
        <v>1.75</v>
      </c>
      <c r="F93">
        <v>1</v>
      </c>
      <c r="G93" s="1">
        <f>+F93*E93</f>
        <v>1.75</v>
      </c>
    </row>
    <row r="94" spans="1:7" ht="12.75">
      <c r="A94" t="s">
        <v>256</v>
      </c>
      <c r="B94" t="s">
        <v>113</v>
      </c>
      <c r="C94" t="s">
        <v>209</v>
      </c>
      <c r="D94" t="s">
        <v>210</v>
      </c>
      <c r="E94" s="1">
        <v>0.09</v>
      </c>
      <c r="F94">
        <v>1</v>
      </c>
      <c r="G94" s="1">
        <f>+F94*E94</f>
        <v>0.09</v>
      </c>
    </row>
    <row r="95" spans="1:7" ht="12.75">
      <c r="A95" t="s">
        <v>218</v>
      </c>
      <c r="B95" t="s">
        <v>200</v>
      </c>
      <c r="C95" t="s">
        <v>216</v>
      </c>
      <c r="D95" t="s">
        <v>217</v>
      </c>
      <c r="E95" s="1">
        <v>0.55</v>
      </c>
      <c r="F95">
        <v>3</v>
      </c>
      <c r="G95" s="1">
        <f>+F95*E95</f>
        <v>1.6500000000000001</v>
      </c>
    </row>
    <row r="96" spans="1:7" ht="12.75">
      <c r="A96" t="s">
        <v>245</v>
      </c>
      <c r="B96" t="s">
        <v>113</v>
      </c>
      <c r="C96" t="s">
        <v>211</v>
      </c>
      <c r="D96" t="s">
        <v>150</v>
      </c>
      <c r="E96" s="1">
        <v>0.1</v>
      </c>
      <c r="F96">
        <v>4</v>
      </c>
      <c r="G96" s="1">
        <f aca="true" t="shared" si="5" ref="G96:G101">+F96*E96</f>
        <v>0.4</v>
      </c>
    </row>
    <row r="97" spans="1:7" ht="12.75">
      <c r="A97" t="s">
        <v>212</v>
      </c>
      <c r="B97" t="s">
        <v>165</v>
      </c>
      <c r="C97" t="s">
        <v>19</v>
      </c>
      <c r="D97" t="s">
        <v>164</v>
      </c>
      <c r="E97" s="1">
        <v>0.11</v>
      </c>
      <c r="F97">
        <v>1</v>
      </c>
      <c r="G97" s="1">
        <f t="shared" si="5"/>
        <v>0.11</v>
      </c>
    </row>
    <row r="98" spans="1:7" ht="12.75">
      <c r="A98" t="s">
        <v>219</v>
      </c>
      <c r="B98" t="s">
        <v>109</v>
      </c>
      <c r="C98" s="4" t="s">
        <v>220</v>
      </c>
      <c r="D98" t="s">
        <v>221</v>
      </c>
      <c r="E98" s="1">
        <v>0.26</v>
      </c>
      <c r="F98">
        <v>1</v>
      </c>
      <c r="G98" s="1">
        <f t="shared" si="5"/>
        <v>0.26</v>
      </c>
    </row>
    <row r="99" spans="1:7" ht="12.75">
      <c r="A99" t="s">
        <v>242</v>
      </c>
      <c r="B99" t="s">
        <v>243</v>
      </c>
      <c r="C99" s="4"/>
      <c r="D99" t="s">
        <v>244</v>
      </c>
      <c r="E99" s="1">
        <v>1.5</v>
      </c>
      <c r="F99">
        <v>1</v>
      </c>
      <c r="G99" s="1">
        <f t="shared" si="5"/>
        <v>1.5</v>
      </c>
    </row>
    <row r="100" spans="1:7" ht="12.75">
      <c r="A100" t="s">
        <v>246</v>
      </c>
      <c r="B100" t="s">
        <v>247</v>
      </c>
      <c r="C100" s="4" t="s">
        <v>248</v>
      </c>
      <c r="D100" t="s">
        <v>249</v>
      </c>
      <c r="E100" s="1">
        <v>2.15</v>
      </c>
      <c r="F100">
        <v>4</v>
      </c>
      <c r="G100" s="1">
        <f t="shared" si="5"/>
        <v>8.6</v>
      </c>
    </row>
    <row r="101" spans="1:8" ht="12.75">
      <c r="A101" t="s">
        <v>250</v>
      </c>
      <c r="B101" t="s">
        <v>113</v>
      </c>
      <c r="C101" t="s">
        <v>209</v>
      </c>
      <c r="D101" t="s">
        <v>210</v>
      </c>
      <c r="E101" s="1">
        <v>0.09</v>
      </c>
      <c r="F101">
        <v>4</v>
      </c>
      <c r="G101" s="1">
        <f t="shared" si="5"/>
        <v>0.36</v>
      </c>
      <c r="H101" t="s">
        <v>251</v>
      </c>
    </row>
    <row r="103" spans="1:7" ht="15">
      <c r="A103" s="7" t="s">
        <v>201</v>
      </c>
      <c r="G103" s="8">
        <f>SUM(G93:G102)</f>
        <v>14.719999999999999</v>
      </c>
    </row>
    <row r="105" ht="12.75">
      <c r="A105" s="2" t="s">
        <v>202</v>
      </c>
    </row>
    <row r="106" spans="1:8" ht="12.75">
      <c r="A106" t="s">
        <v>227</v>
      </c>
      <c r="B106" t="s">
        <v>203</v>
      </c>
      <c r="D106" t="s">
        <v>204</v>
      </c>
      <c r="E106" s="1">
        <v>1.55</v>
      </c>
      <c r="F106">
        <v>1</v>
      </c>
      <c r="G106" s="1">
        <f aca="true" t="shared" si="6" ref="G106:G111">+F106*E106</f>
        <v>1.55</v>
      </c>
      <c r="H106" t="s">
        <v>133</v>
      </c>
    </row>
    <row r="107" spans="1:8" ht="12.75">
      <c r="A107" t="s">
        <v>228</v>
      </c>
      <c r="B107" t="s">
        <v>205</v>
      </c>
      <c r="D107" t="s">
        <v>206</v>
      </c>
      <c r="E107" s="1">
        <v>1.05</v>
      </c>
      <c r="F107">
        <v>1</v>
      </c>
      <c r="G107" s="1">
        <f t="shared" si="6"/>
        <v>1.05</v>
      </c>
      <c r="H107" t="s">
        <v>133</v>
      </c>
    </row>
    <row r="108" spans="1:8" ht="12.75">
      <c r="A108" t="s">
        <v>229</v>
      </c>
      <c r="B108" t="s">
        <v>207</v>
      </c>
      <c r="D108" t="s">
        <v>208</v>
      </c>
      <c r="E108" s="1">
        <v>0.61</v>
      </c>
      <c r="F108">
        <v>1</v>
      </c>
      <c r="G108" s="1">
        <f t="shared" si="6"/>
        <v>0.61</v>
      </c>
      <c r="H108" t="s">
        <v>133</v>
      </c>
    </row>
    <row r="109" spans="1:8" ht="12.75">
      <c r="A109" t="s">
        <v>230</v>
      </c>
      <c r="B109" t="s">
        <v>222</v>
      </c>
      <c r="C109" s="15" t="s">
        <v>224</v>
      </c>
      <c r="D109" t="s">
        <v>223</v>
      </c>
      <c r="E109" s="1">
        <v>1.05</v>
      </c>
      <c r="F109">
        <v>1</v>
      </c>
      <c r="G109" s="1">
        <f t="shared" si="6"/>
        <v>1.05</v>
      </c>
      <c r="H109" t="s">
        <v>133</v>
      </c>
    </row>
    <row r="110" spans="1:8" ht="12.75">
      <c r="A110" t="s">
        <v>231</v>
      </c>
      <c r="B110" t="s">
        <v>225</v>
      </c>
      <c r="D110" t="s">
        <v>226</v>
      </c>
      <c r="E110" s="1">
        <v>1.5</v>
      </c>
      <c r="F110">
        <v>1</v>
      </c>
      <c r="G110" s="1">
        <f t="shared" si="6"/>
        <v>1.5</v>
      </c>
      <c r="H110" t="s">
        <v>133</v>
      </c>
    </row>
    <row r="111" spans="1:8" ht="12.75">
      <c r="A111" t="s">
        <v>252</v>
      </c>
      <c r="B111" t="s">
        <v>253</v>
      </c>
      <c r="D111" t="s">
        <v>254</v>
      </c>
      <c r="E111" s="1">
        <v>0.58</v>
      </c>
      <c r="F111">
        <v>1</v>
      </c>
      <c r="G111" s="1">
        <f t="shared" si="6"/>
        <v>0.58</v>
      </c>
      <c r="H111" t="s">
        <v>133</v>
      </c>
    </row>
    <row r="113" spans="1:7" ht="15">
      <c r="A113" s="7" t="s">
        <v>232</v>
      </c>
      <c r="G113" s="8">
        <f>SUM(G106:G112)</f>
        <v>6.34</v>
      </c>
    </row>
    <row r="115" spans="1:7" ht="15.75">
      <c r="A115" s="13" t="s">
        <v>180</v>
      </c>
      <c r="G115" s="12">
        <f>+G78+G49+G89+G103+G113</f>
        <v>85.048</v>
      </c>
    </row>
  </sheetData>
  <printOptions gridLines="1"/>
  <pageMargins left="0.7874015748031497" right="0.44" top="0.984251968503937" bottom="0.38" header="0.5118110236220472" footer="0.3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Jeder</dc:creator>
  <cp:keywords/>
  <dc:description/>
  <cp:lastModifiedBy>Name</cp:lastModifiedBy>
  <cp:lastPrinted>2000-10-17T22:39:36Z</cp:lastPrinted>
  <dcterms:created xsi:type="dcterms:W3CDTF">2000-09-04T09:23:55Z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